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ucher_1/"/>
    </mc:Choice>
  </mc:AlternateContent>
  <xr:revisionPtr revIDLastSave="0" documentId="8_{1C9D8D3F-67BA-0F45-9606-90849A3BBD08}" xr6:coauthVersionLast="47" xr6:coauthVersionMax="47" xr10:uidLastSave="{00000000-0000-0000-0000-000000000000}"/>
  <bookViews>
    <workbookView xWindow="3760" yWindow="500" windowWidth="27640" windowHeight="15980" xr2:uid="{D4CC41D9-110E-F045-AB4F-3DF89CA7BE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40" i="1"/>
  <c r="D57" i="1" s="1"/>
  <c r="D58" i="1" s="1"/>
  <c r="D25" i="1"/>
  <c r="C5" i="1"/>
  <c r="D28" i="1" s="1"/>
  <c r="D32" i="1" s="1"/>
  <c r="D52" i="1" s="1"/>
  <c r="D30" i="1" l="1"/>
  <c r="D42" i="1" s="1"/>
</calcChain>
</file>

<file path=xl/sharedStrings.xml><?xml version="1.0" encoding="utf-8"?>
<sst xmlns="http://schemas.openxmlformats.org/spreadsheetml/2006/main" count="39" uniqueCount="37">
  <si>
    <t>Per Elizabeth Davis</t>
  </si>
  <si>
    <t>ZAR</t>
  </si>
  <si>
    <t>Disputed</t>
  </si>
  <si>
    <t>Braai</t>
  </si>
  <si>
    <t>Tshirts</t>
  </si>
  <si>
    <t>Refreshments</t>
  </si>
  <si>
    <t>Cleaning</t>
  </si>
  <si>
    <t>Staff</t>
  </si>
  <si>
    <t>Bank Balances</t>
  </si>
  <si>
    <t>***908</t>
  </si>
  <si>
    <t xml:space="preserve">***068 </t>
  </si>
  <si>
    <t>General account (Atisa Money)</t>
  </si>
  <si>
    <t>Dedicated Global Grant Account</t>
  </si>
  <si>
    <t>Mword 2copies</t>
  </si>
  <si>
    <t>Audit Fee 2023</t>
  </si>
  <si>
    <t>Audit Fee 2024</t>
  </si>
  <si>
    <t>Available</t>
  </si>
  <si>
    <t>Transfer to cover Disputed items</t>
  </si>
  <si>
    <t>Adjusted available 908 balance</t>
  </si>
  <si>
    <t>4 May 24</t>
  </si>
  <si>
    <t>15 April 2024</t>
  </si>
  <si>
    <t>Adjusted</t>
  </si>
  <si>
    <t>Operating expenses for Term 2 --- 7 weeks</t>
  </si>
  <si>
    <t>Attributable to 068</t>
  </si>
  <si>
    <t>Staff Salaries</t>
  </si>
  <si>
    <t xml:space="preserve">Total </t>
  </si>
  <si>
    <t>27 July would be first Saturday after UKZN classes resume</t>
  </si>
  <si>
    <t>Predicted 068 Balance at end of Term 2</t>
  </si>
  <si>
    <t>Attributable to 908 (Global Grant)</t>
  </si>
  <si>
    <t xml:space="preserve">Tutor Salaries </t>
  </si>
  <si>
    <t>Taxi Expenses</t>
  </si>
  <si>
    <t>Total</t>
  </si>
  <si>
    <t>Predicted 908 Balance at end of Term 2</t>
  </si>
  <si>
    <t>Cost of finishing year (minus books for grades 10 &amp; 11)</t>
  </si>
  <si>
    <t>(12/7)*(D40+D49)</t>
  </si>
  <si>
    <t>Balance end of year</t>
  </si>
  <si>
    <t>We spent 80 000 on textbooks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</si>
</sst>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3686-BF80-B443-BAA5-6507D6886D61}">
  <dimension ref="A3:D60"/>
  <sheetViews>
    <sheetView tabSelected="1" topLeftCell="A15" workbookViewId="0">
      <selection activeCell="C5" sqref="C5"/>
    </sheetView>
  </sheetViews>
  <sheetFormatPr baseColWidth="10" defaultRowHeight="16" x14ac:dyDescent="0.2"/>
  <cols>
    <col min="3" max="3" width="15.6640625" bestFit="1" customWidth="1"/>
  </cols>
  <sheetData>
    <row r="3" spans="2:4" x14ac:dyDescent="0.2">
      <c r="B3" s="1" t="s">
        <v>0</v>
      </c>
      <c r="C3" s="1"/>
      <c r="D3" s="2">
        <v>45415</v>
      </c>
    </row>
    <row r="4" spans="2:4" x14ac:dyDescent="0.2">
      <c r="C4" t="s">
        <v>1</v>
      </c>
    </row>
    <row r="5" spans="2:4" x14ac:dyDescent="0.2">
      <c r="B5" s="1" t="s">
        <v>2</v>
      </c>
      <c r="C5">
        <f>SUM(C7:C11)</f>
        <v>51159</v>
      </c>
    </row>
    <row r="6" spans="2:4" x14ac:dyDescent="0.2">
      <c r="B6" s="1"/>
      <c r="C6" s="1"/>
    </row>
    <row r="7" spans="2:4" x14ac:dyDescent="0.2">
      <c r="B7" s="1" t="s">
        <v>3</v>
      </c>
      <c r="C7" s="1">
        <v>7000</v>
      </c>
    </row>
    <row r="8" spans="2:4" x14ac:dyDescent="0.2">
      <c r="B8" s="1" t="s">
        <v>4</v>
      </c>
      <c r="C8" s="1">
        <v>6325</v>
      </c>
    </row>
    <row r="9" spans="2:4" x14ac:dyDescent="0.2">
      <c r="B9" s="1" t="s">
        <v>5</v>
      </c>
      <c r="C9" s="1">
        <v>21184</v>
      </c>
    </row>
    <row r="10" spans="2:4" x14ac:dyDescent="0.2">
      <c r="B10" s="1" t="s">
        <v>6</v>
      </c>
      <c r="C10" s="1">
        <v>6100</v>
      </c>
    </row>
    <row r="11" spans="2:4" x14ac:dyDescent="0.2">
      <c r="B11" s="1" t="s">
        <v>7</v>
      </c>
      <c r="C11" s="1">
        <v>10550</v>
      </c>
    </row>
    <row r="14" spans="2:4" x14ac:dyDescent="0.2">
      <c r="B14" t="s">
        <v>8</v>
      </c>
    </row>
    <row r="15" spans="2:4" x14ac:dyDescent="0.2">
      <c r="B15" t="s">
        <v>9</v>
      </c>
      <c r="C15" t="s">
        <v>12</v>
      </c>
    </row>
    <row r="16" spans="2:4" x14ac:dyDescent="0.2">
      <c r="C16" t="s">
        <v>20</v>
      </c>
      <c r="D16">
        <v>226411</v>
      </c>
    </row>
    <row r="19" spans="2:4" x14ac:dyDescent="0.2">
      <c r="B19" t="s">
        <v>10</v>
      </c>
      <c r="C19" t="s">
        <v>11</v>
      </c>
    </row>
    <row r="20" spans="2:4" x14ac:dyDescent="0.2">
      <c r="C20" t="s">
        <v>19</v>
      </c>
      <c r="D20">
        <v>90091</v>
      </c>
    </row>
    <row r="21" spans="2:4" x14ac:dyDescent="0.2">
      <c r="C21" t="s">
        <v>14</v>
      </c>
      <c r="D21">
        <v>4600</v>
      </c>
    </row>
    <row r="22" spans="2:4" x14ac:dyDescent="0.2">
      <c r="C22" t="s">
        <v>13</v>
      </c>
      <c r="D22">
        <v>1498</v>
      </c>
    </row>
    <row r="23" spans="2:4" x14ac:dyDescent="0.2">
      <c r="C23" t="s">
        <v>15</v>
      </c>
      <c r="D23">
        <v>4600</v>
      </c>
    </row>
    <row r="25" spans="2:4" x14ac:dyDescent="0.2">
      <c r="C25" t="s">
        <v>16</v>
      </c>
      <c r="D25">
        <f>D20-SUM(D21:D23)</f>
        <v>79393</v>
      </c>
    </row>
    <row r="27" spans="2:4" x14ac:dyDescent="0.2">
      <c r="C27" t="s">
        <v>17</v>
      </c>
    </row>
    <row r="28" spans="2:4" x14ac:dyDescent="0.2">
      <c r="D28">
        <f>C5</f>
        <v>51159</v>
      </c>
    </row>
    <row r="29" spans="2:4" x14ac:dyDescent="0.2">
      <c r="C29" t="s">
        <v>18</v>
      </c>
    </row>
    <row r="30" spans="2:4" x14ac:dyDescent="0.2">
      <c r="D30">
        <f>D25-D28</f>
        <v>28234</v>
      </c>
    </row>
    <row r="32" spans="2:4" x14ac:dyDescent="0.2">
      <c r="B32" t="s">
        <v>9</v>
      </c>
      <c r="C32" t="s">
        <v>21</v>
      </c>
      <c r="D32">
        <f>D16+D28</f>
        <v>277570</v>
      </c>
    </row>
    <row r="34" spans="1:4" x14ac:dyDescent="0.2">
      <c r="B34" t="s">
        <v>22</v>
      </c>
    </row>
    <row r="36" spans="1:4" x14ac:dyDescent="0.2">
      <c r="B36" t="s">
        <v>23</v>
      </c>
    </row>
    <row r="37" spans="1:4" x14ac:dyDescent="0.2">
      <c r="C37" t="s">
        <v>24</v>
      </c>
      <c r="D37">
        <v>15400</v>
      </c>
    </row>
    <row r="38" spans="1:4" x14ac:dyDescent="0.2">
      <c r="C38" t="s">
        <v>5</v>
      </c>
      <c r="D38">
        <v>7000</v>
      </c>
    </row>
    <row r="40" spans="1:4" x14ac:dyDescent="0.2">
      <c r="C40" t="s">
        <v>25</v>
      </c>
      <c r="D40">
        <f>D38+D37</f>
        <v>22400</v>
      </c>
    </row>
    <row r="42" spans="1:4" x14ac:dyDescent="0.2">
      <c r="A42" t="s">
        <v>27</v>
      </c>
      <c r="D42">
        <f>D30-D40</f>
        <v>5834</v>
      </c>
    </row>
    <row r="44" spans="1:4" x14ac:dyDescent="0.2">
      <c r="B44" t="s">
        <v>28</v>
      </c>
    </row>
    <row r="46" spans="1:4" x14ac:dyDescent="0.2">
      <c r="C46" t="s">
        <v>29</v>
      </c>
      <c r="D46">
        <v>45000</v>
      </c>
    </row>
    <row r="47" spans="1:4" x14ac:dyDescent="0.2">
      <c r="C47" t="s">
        <v>30</v>
      </c>
      <c r="D47">
        <v>11000</v>
      </c>
    </row>
    <row r="49" spans="1:4" x14ac:dyDescent="0.2">
      <c r="C49" t="s">
        <v>31</v>
      </c>
      <c r="D49">
        <f>D46+D47</f>
        <v>56000</v>
      </c>
    </row>
    <row r="51" spans="1:4" x14ac:dyDescent="0.2">
      <c r="A51" t="s">
        <v>32</v>
      </c>
    </row>
    <row r="52" spans="1:4" x14ac:dyDescent="0.2">
      <c r="D52">
        <f>D32-D49</f>
        <v>221570</v>
      </c>
    </row>
    <row r="53" spans="1:4" x14ac:dyDescent="0.2">
      <c r="B53" t="s">
        <v>26</v>
      </c>
    </row>
    <row r="55" spans="1:4" x14ac:dyDescent="0.2">
      <c r="A55" t="s">
        <v>33</v>
      </c>
    </row>
    <row r="57" spans="1:4" x14ac:dyDescent="0.2">
      <c r="B57" t="s">
        <v>34</v>
      </c>
      <c r="D57">
        <f>(12/7)*(D40+D49)</f>
        <v>134400</v>
      </c>
    </row>
    <row r="58" spans="1:4" x14ac:dyDescent="0.2">
      <c r="B58" t="s">
        <v>35</v>
      </c>
      <c r="D58">
        <f>D52-D57</f>
        <v>87170</v>
      </c>
    </row>
    <row r="60" spans="1:4" x14ac:dyDescent="0.2">
      <c r="B60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Bucher III</dc:creator>
  <cp:lastModifiedBy>Martin Bucher III</cp:lastModifiedBy>
  <dcterms:created xsi:type="dcterms:W3CDTF">2024-05-11T14:07:24Z</dcterms:created>
  <dcterms:modified xsi:type="dcterms:W3CDTF">2024-05-21T17:28:33Z</dcterms:modified>
</cp:coreProperties>
</file>