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bucher/"/>
    </mc:Choice>
  </mc:AlternateContent>
  <xr:revisionPtr revIDLastSave="0" documentId="8_{0A9CA7F5-C3EC-2845-A87A-D7F07DFBF5A0}" xr6:coauthVersionLast="47" xr6:coauthVersionMax="47" xr10:uidLastSave="{00000000-0000-0000-0000-000000000000}"/>
  <bookViews>
    <workbookView xWindow="0" yWindow="500" windowWidth="23260" windowHeight="12580" xr2:uid="{13EF7EE6-3277-469E-A23A-74B1199398DE}"/>
  </bookViews>
  <sheets>
    <sheet name="Accumulative Tutor-Hours Taugh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" l="1"/>
  <c r="K81" i="1"/>
  <c r="I81" i="1"/>
  <c r="G81" i="1"/>
  <c r="K82" i="1"/>
  <c r="I82" i="1"/>
  <c r="G82" i="1"/>
  <c r="E81" i="1"/>
  <c r="M81" i="1"/>
  <c r="N10" i="1"/>
  <c r="N11" i="1"/>
  <c r="N12" i="1"/>
  <c r="N14" i="1"/>
  <c r="N17" i="1"/>
  <c r="N18" i="1"/>
  <c r="N21" i="1"/>
  <c r="N23" i="1"/>
  <c r="N24" i="1"/>
  <c r="N25" i="1"/>
  <c r="N27" i="1"/>
  <c r="N30" i="1"/>
  <c r="N31" i="1"/>
  <c r="N32" i="1"/>
  <c r="N34" i="1"/>
  <c r="N35" i="1"/>
  <c r="N38" i="1"/>
  <c r="N39" i="1"/>
  <c r="N40" i="1"/>
  <c r="N41" i="1"/>
  <c r="N42" i="1"/>
  <c r="N43" i="1"/>
  <c r="N45" i="1"/>
  <c r="N46" i="1"/>
  <c r="N48" i="1"/>
  <c r="N49" i="1"/>
  <c r="N50" i="1"/>
  <c r="N52" i="1"/>
  <c r="N53" i="1"/>
  <c r="N54" i="1"/>
  <c r="N56" i="1"/>
  <c r="N57" i="1"/>
  <c r="N58" i="1"/>
  <c r="N60" i="1"/>
  <c r="N61" i="1"/>
  <c r="N63" i="1"/>
  <c r="N64" i="1"/>
  <c r="N65" i="1"/>
  <c r="N66" i="1"/>
  <c r="N68" i="1"/>
  <c r="N70" i="1"/>
  <c r="N72" i="1"/>
  <c r="N73" i="1"/>
  <c r="N74" i="1"/>
  <c r="N76" i="1"/>
  <c r="N78" i="1"/>
  <c r="N81" i="1"/>
</calcChain>
</file>

<file path=xl/sharedStrings.xml><?xml version="1.0" encoding="utf-8"?>
<sst xmlns="http://schemas.openxmlformats.org/spreadsheetml/2006/main" count="317" uniqueCount="156">
  <si>
    <t>TUTOR REF</t>
  </si>
  <si>
    <t>SURNAME</t>
  </si>
  <si>
    <t>NAME</t>
  </si>
  <si>
    <t>GROUPS TAUGHT</t>
  </si>
  <si>
    <t>ADEYEMO</t>
  </si>
  <si>
    <t>Adeyinka Stephen</t>
  </si>
  <si>
    <t>9F</t>
  </si>
  <si>
    <t>ANDILE</t>
  </si>
  <si>
    <t>Ngubono</t>
  </si>
  <si>
    <t>8G</t>
  </si>
  <si>
    <t>Zuma</t>
  </si>
  <si>
    <t>BUTHELEZI</t>
  </si>
  <si>
    <t>Siboniso</t>
  </si>
  <si>
    <t>10A</t>
  </si>
  <si>
    <t>CHEMWEND</t>
  </si>
  <si>
    <t>Emmanuel</t>
  </si>
  <si>
    <t>COUCH</t>
  </si>
  <si>
    <t>Clayton</t>
  </si>
  <si>
    <t>9C</t>
  </si>
  <si>
    <t>DAVIS</t>
  </si>
  <si>
    <t>Geniel</t>
  </si>
  <si>
    <t>8F</t>
  </si>
  <si>
    <t>8D</t>
  </si>
  <si>
    <t>DLADLA</t>
  </si>
  <si>
    <t>Bongokuhle</t>
  </si>
  <si>
    <t>8C</t>
  </si>
  <si>
    <t>DLAME</t>
  </si>
  <si>
    <t>Ntombithini</t>
  </si>
  <si>
    <t>DLAMINI</t>
  </si>
  <si>
    <t>Nhlakanipho</t>
  </si>
  <si>
    <t>9A</t>
  </si>
  <si>
    <t>Sthembele</t>
  </si>
  <si>
    <t>DLANINI</t>
  </si>
  <si>
    <t>Thembelihle</t>
  </si>
  <si>
    <t>DUBE</t>
  </si>
  <si>
    <t>Sfundo</t>
  </si>
  <si>
    <t>9D</t>
  </si>
  <si>
    <t>FOLARIN</t>
  </si>
  <si>
    <t>Oluwaseun Jamiu</t>
  </si>
  <si>
    <t>GOBO</t>
  </si>
  <si>
    <t>Masibulele</t>
  </si>
  <si>
    <t>9B</t>
  </si>
  <si>
    <t>GXATWANA</t>
  </si>
  <si>
    <t>Sizwe</t>
  </si>
  <si>
    <t>8E</t>
  </si>
  <si>
    <t>HLATSHWAYO</t>
  </si>
  <si>
    <t>Nonkululeko</t>
  </si>
  <si>
    <t>9E</t>
  </si>
  <si>
    <t>JOJO</t>
  </si>
  <si>
    <t>Asanda</t>
  </si>
  <si>
    <t>10B</t>
  </si>
  <si>
    <t>KHAWULA</t>
  </si>
  <si>
    <t>Wandile</t>
  </si>
  <si>
    <t>KHOZA</t>
  </si>
  <si>
    <t>Melusi</t>
  </si>
  <si>
    <t>Siphamanella</t>
  </si>
  <si>
    <t>8B</t>
  </si>
  <si>
    <t>KHUMALO</t>
  </si>
  <si>
    <t>Percy (Lalelani)</t>
  </si>
  <si>
    <t>MABUYAKHULU</t>
  </si>
  <si>
    <t>Simthenbilo</t>
  </si>
  <si>
    <t>MADONSELA</t>
  </si>
  <si>
    <t>Andile</t>
  </si>
  <si>
    <t>MADUNA</t>
  </si>
  <si>
    <t>Thandiswa</t>
  </si>
  <si>
    <t>MAFUNDA</t>
  </si>
  <si>
    <t>MAHLAMBI</t>
  </si>
  <si>
    <t>Londeka</t>
  </si>
  <si>
    <t>MAHLABA</t>
  </si>
  <si>
    <t>Anele</t>
  </si>
  <si>
    <t>8A</t>
  </si>
  <si>
    <t>Saneliso</t>
  </si>
  <si>
    <t>MAKASE</t>
  </si>
  <si>
    <t>Dimpho</t>
  </si>
  <si>
    <t>MALUNGA</t>
  </si>
  <si>
    <t>Yamkela</t>
  </si>
  <si>
    <t>MASINGA</t>
  </si>
  <si>
    <t>King</t>
  </si>
  <si>
    <t>MDLULI</t>
  </si>
  <si>
    <t>Mduduzi Linderlani</t>
  </si>
  <si>
    <t>Ntodeko</t>
  </si>
  <si>
    <t>MEMELA</t>
  </si>
  <si>
    <t>Ayanda</t>
  </si>
  <si>
    <t>MFEKAYI</t>
  </si>
  <si>
    <t>Thobeka</t>
  </si>
  <si>
    <t>MIYA</t>
  </si>
  <si>
    <t>Atang</t>
  </si>
  <si>
    <t>MKHNANAZI</t>
  </si>
  <si>
    <t>Handsong</t>
  </si>
  <si>
    <t>MKHWANAZI</t>
  </si>
  <si>
    <t>Syanda</t>
  </si>
  <si>
    <t>MKHIZE</t>
  </si>
  <si>
    <t>Sbahle</t>
  </si>
  <si>
    <t>MKIZE</t>
  </si>
  <si>
    <t>Zikhong</t>
  </si>
  <si>
    <t>MNGOMA</t>
  </si>
  <si>
    <t>Amahle</t>
  </si>
  <si>
    <t>MNQUMENI</t>
  </si>
  <si>
    <t>Eletha</t>
  </si>
  <si>
    <t>MTHEMBU</t>
  </si>
  <si>
    <t>Zwanani</t>
  </si>
  <si>
    <t>MTHETHWA</t>
  </si>
  <si>
    <t>Malusi</t>
  </si>
  <si>
    <t>MTSHALI</t>
  </si>
  <si>
    <t>Lethokuhle</t>
  </si>
  <si>
    <t>Ntando</t>
  </si>
  <si>
    <t>MWELASE</t>
  </si>
  <si>
    <t>Nolwazi Dineo</t>
  </si>
  <si>
    <t>MWETU</t>
  </si>
  <si>
    <t>Phelokazi</t>
  </si>
  <si>
    <t>MXOLISI</t>
  </si>
  <si>
    <t>Nkabinde</t>
  </si>
  <si>
    <t>NENE</t>
  </si>
  <si>
    <t>Nelisiwe</t>
  </si>
  <si>
    <t>NGIBA</t>
  </si>
  <si>
    <t>Momcebo</t>
  </si>
  <si>
    <t>NKOSI</t>
  </si>
  <si>
    <t>Thabile</t>
  </si>
  <si>
    <t>NTANDOYENKOSI</t>
  </si>
  <si>
    <t>Biyela</t>
  </si>
  <si>
    <t>NWAKOYE</t>
  </si>
  <si>
    <t>Regina</t>
  </si>
  <si>
    <t>PHUNGULA</t>
  </si>
  <si>
    <t>Zwazi (Ntulhasko?)</t>
  </si>
  <si>
    <t>PNEWA</t>
  </si>
  <si>
    <t>Noluthando</t>
  </si>
  <si>
    <t>RANAKA</t>
  </si>
  <si>
    <t>Lesegolame</t>
  </si>
  <si>
    <t>SABASABA</t>
  </si>
  <si>
    <t>Nkeletseng</t>
  </si>
  <si>
    <t>SHABANGU</t>
  </si>
  <si>
    <t>Philasande</t>
  </si>
  <si>
    <t>SHANGE</t>
  </si>
  <si>
    <t>Makabongwe</t>
  </si>
  <si>
    <t>SHELEMBI</t>
  </si>
  <si>
    <t>Snenkosi</t>
  </si>
  <si>
    <t>SIMPHIWE</t>
  </si>
  <si>
    <t>SITHOLE</t>
  </si>
  <si>
    <t>Nhlonipho</t>
  </si>
  <si>
    <t>SUYAMBA</t>
  </si>
  <si>
    <t>Mkumanani</t>
  </si>
  <si>
    <t>TSHIBASE</t>
  </si>
  <si>
    <t>Slungile</t>
  </si>
  <si>
    <t>ZIKHALE</t>
  </si>
  <si>
    <t>Nonjabulo</t>
  </si>
  <si>
    <t>ZONDO</t>
  </si>
  <si>
    <t>Sihle</t>
  </si>
  <si>
    <t>ZULU</t>
  </si>
  <si>
    <t>Busisiwe</t>
  </si>
  <si>
    <t>ZUMA</t>
  </si>
  <si>
    <t>Nokwethemba</t>
  </si>
  <si>
    <t>SATURDAY MORNING MATHS TUITION  2023</t>
  </si>
  <si>
    <t>Red squares indicate tutors present on day, signed in and taught a class</t>
  </si>
  <si>
    <t>Highlighted squares indicate tutors present on day, signed in but did not teach</t>
  </si>
  <si>
    <t>ACCUMULATIVE HOURS TAUGHT PER TUTOR   PERIOD FROM 4 - 25 MARCH 2023</t>
  </si>
  <si>
    <t>TOTAL HOURS TAUGHT    (PER TUTOR)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</si>
</sst>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9" borderId="2" xfId="0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6" fillId="1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14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6" fillId="14" borderId="2" xfId="0" applyFon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6" fillId="15" borderId="2" xfId="0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6" fillId="16" borderId="2" xfId="0" applyFon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6" fillId="16" borderId="2" xfId="0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6" fillId="17" borderId="4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6" fillId="17" borderId="2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6" fillId="19" borderId="4" xfId="0" applyFont="1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6" fillId="19" borderId="2" xfId="0" applyFont="1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6" fillId="19" borderId="2" xfId="0" applyFont="1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18" borderId="4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6" fillId="18" borderId="2" xfId="0" applyFont="1" applyFill="1" applyBorder="1" applyAlignment="1">
      <alignment horizontal="center"/>
    </xf>
    <xf numFmtId="0" fontId="6" fillId="20" borderId="4" xfId="0" applyFont="1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6" fillId="20" borderId="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/>
    </xf>
    <xf numFmtId="0" fontId="0" fillId="17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5" borderId="2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1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2" fillId="21" borderId="2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0" fontId="0" fillId="21" borderId="0" xfId="0" applyFill="1"/>
    <xf numFmtId="0" fontId="13" fillId="22" borderId="7" xfId="0" applyFont="1" applyFill="1" applyBorder="1" applyAlignment="1">
      <alignment horizontal="center" vertical="center"/>
    </xf>
    <xf numFmtId="0" fontId="13" fillId="22" borderId="6" xfId="0" applyFont="1" applyFill="1" applyBorder="1" applyAlignment="1">
      <alignment horizontal="center" vertical="center"/>
    </xf>
    <xf numFmtId="0" fontId="13" fillId="22" borderId="9" xfId="0" applyFont="1" applyFill="1" applyBorder="1" applyAlignment="1">
      <alignment horizontal="center" vertical="center"/>
    </xf>
    <xf numFmtId="0" fontId="13" fillId="22" borderId="8" xfId="0" applyFont="1" applyFill="1" applyBorder="1" applyAlignment="1">
      <alignment horizontal="center" vertical="center"/>
    </xf>
    <xf numFmtId="0" fontId="13" fillId="22" borderId="5" xfId="0" applyFont="1" applyFill="1" applyBorder="1" applyAlignment="1">
      <alignment horizontal="center" vertical="center"/>
    </xf>
    <xf numFmtId="0" fontId="13" fillId="22" borderId="10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5" fillId="21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746A-81DA-466F-A513-8CC6C916EE19}">
  <dimension ref="B2:P86"/>
  <sheetViews>
    <sheetView tabSelected="1" topLeftCell="A52" workbookViewId="0">
      <selection activeCell="Q12" sqref="Q12"/>
    </sheetView>
  </sheetViews>
  <sheetFormatPr baseColWidth="10" defaultColWidth="8.83203125" defaultRowHeight="15" x14ac:dyDescent="0.2"/>
  <cols>
    <col min="2" max="2" width="9.1640625" customWidth="1"/>
    <col min="3" max="3" width="16" customWidth="1"/>
    <col min="4" max="4" width="17.5" customWidth="1"/>
    <col min="5" max="5" width="7.6640625" style="1" customWidth="1"/>
    <col min="6" max="6" width="8.83203125" style="1"/>
    <col min="7" max="7" width="7.5" style="1" customWidth="1"/>
    <col min="8" max="8" width="11" style="1" customWidth="1"/>
    <col min="9" max="9" width="8.1640625" style="2" customWidth="1"/>
    <col min="10" max="10" width="8.83203125" style="2"/>
    <col min="11" max="11" width="7.33203125" style="2" customWidth="1"/>
    <col min="12" max="12" width="9.83203125" style="1" customWidth="1"/>
    <col min="13" max="13" width="5.6640625" customWidth="1"/>
    <col min="14" max="14" width="8.83203125" style="3"/>
  </cols>
  <sheetData>
    <row r="2" spans="2:14" s="121" customFormat="1" ht="19" x14ac:dyDescent="0.25">
      <c r="D2" s="127" t="s">
        <v>151</v>
      </c>
      <c r="E2" s="128"/>
      <c r="F2" s="128"/>
      <c r="G2" s="128"/>
      <c r="H2" s="128"/>
      <c r="I2" s="129"/>
      <c r="J2" s="120"/>
      <c r="K2" s="120"/>
      <c r="N2" s="120"/>
    </row>
    <row r="3" spans="2:14" s="121" customFormat="1" ht="19" x14ac:dyDescent="0.25">
      <c r="D3" s="130"/>
      <c r="E3" s="131"/>
      <c r="F3" s="131"/>
      <c r="G3" s="131"/>
      <c r="H3" s="131"/>
      <c r="I3" s="132"/>
      <c r="J3" s="120"/>
      <c r="K3" s="120"/>
      <c r="N3" s="120"/>
    </row>
    <row r="4" spans="2:14" s="121" customFormat="1" ht="19" x14ac:dyDescent="0.25">
      <c r="D4" s="120"/>
      <c r="E4" s="120"/>
      <c r="F4" s="120"/>
      <c r="G4" s="120"/>
      <c r="H4" s="120"/>
      <c r="I4" s="120"/>
      <c r="J4" s="120"/>
      <c r="K4" s="120"/>
      <c r="N4" s="120"/>
    </row>
    <row r="5" spans="2:14" ht="15.5" customHeight="1" x14ac:dyDescent="0.2">
      <c r="C5" s="133" t="s">
        <v>154</v>
      </c>
      <c r="D5" s="134"/>
      <c r="E5" s="134"/>
      <c r="F5" s="134"/>
      <c r="G5" s="134"/>
      <c r="H5" s="134"/>
      <c r="I5" s="134"/>
      <c r="J5" s="134"/>
      <c r="K5" s="135"/>
    </row>
    <row r="6" spans="2:14" ht="15.5" customHeight="1" x14ac:dyDescent="0.2">
      <c r="C6" s="136"/>
      <c r="D6" s="137"/>
      <c r="E6" s="137"/>
      <c r="F6" s="137"/>
      <c r="G6" s="137"/>
      <c r="H6" s="137"/>
      <c r="I6" s="137"/>
      <c r="J6" s="137"/>
      <c r="K6" s="138"/>
    </row>
    <row r="8" spans="2:14" ht="31.25" customHeight="1" x14ac:dyDescent="0.2">
      <c r="B8" s="150" t="s">
        <v>0</v>
      </c>
      <c r="C8" s="152" t="s">
        <v>1</v>
      </c>
      <c r="D8" s="152" t="s">
        <v>2</v>
      </c>
      <c r="E8" s="154">
        <v>4</v>
      </c>
      <c r="F8" s="156" t="s">
        <v>3</v>
      </c>
      <c r="G8" s="158">
        <v>11</v>
      </c>
      <c r="H8" s="139" t="s">
        <v>3</v>
      </c>
      <c r="I8" s="141">
        <v>18</v>
      </c>
      <c r="J8" s="143" t="s">
        <v>3</v>
      </c>
      <c r="K8" s="145">
        <v>25</v>
      </c>
      <c r="L8" s="147" t="s">
        <v>3</v>
      </c>
      <c r="N8" s="149" t="s">
        <v>155</v>
      </c>
    </row>
    <row r="9" spans="2:14" x14ac:dyDescent="0.2">
      <c r="B9" s="151"/>
      <c r="C9" s="153"/>
      <c r="D9" s="153"/>
      <c r="E9" s="155"/>
      <c r="F9" s="157"/>
      <c r="G9" s="159"/>
      <c r="H9" s="140"/>
      <c r="I9" s="142"/>
      <c r="J9" s="144"/>
      <c r="K9" s="146"/>
      <c r="L9" s="148"/>
      <c r="N9" s="149"/>
    </row>
    <row r="10" spans="2:14" ht="16" x14ac:dyDescent="0.2">
      <c r="B10" s="4">
        <v>17</v>
      </c>
      <c r="C10" s="5" t="s">
        <v>4</v>
      </c>
      <c r="D10" s="5" t="s">
        <v>5</v>
      </c>
      <c r="E10" s="6">
        <v>1</v>
      </c>
      <c r="F10" s="7" t="s">
        <v>6</v>
      </c>
      <c r="G10" s="8">
        <v>1</v>
      </c>
      <c r="H10" s="9" t="s">
        <v>6</v>
      </c>
      <c r="I10" s="10"/>
      <c r="J10" s="11"/>
      <c r="K10" s="12">
        <v>1</v>
      </c>
      <c r="L10" s="9" t="s">
        <v>6</v>
      </c>
      <c r="N10" s="13">
        <f>SUM(E10,G10,I10,K10)</f>
        <v>3</v>
      </c>
    </row>
    <row r="11" spans="2:14" ht="16" x14ac:dyDescent="0.2">
      <c r="B11" s="4">
        <v>58</v>
      </c>
      <c r="C11" s="5" t="s">
        <v>7</v>
      </c>
      <c r="D11" s="5" t="s">
        <v>8</v>
      </c>
      <c r="E11" s="14"/>
      <c r="F11" s="14"/>
      <c r="G11" s="15"/>
      <c r="H11" s="16"/>
      <c r="I11" s="17">
        <v>1</v>
      </c>
      <c r="J11" s="18" t="s">
        <v>9</v>
      </c>
      <c r="K11" s="10"/>
      <c r="L11" s="16"/>
      <c r="N11" s="13">
        <f t="shared" ref="N11:N74" si="0">SUM(E11,G11,I11,K11)</f>
        <v>1</v>
      </c>
    </row>
    <row r="12" spans="2:14" ht="16" x14ac:dyDescent="0.2">
      <c r="B12" s="4">
        <v>59</v>
      </c>
      <c r="C12" s="5" t="s">
        <v>7</v>
      </c>
      <c r="D12" s="5" t="s">
        <v>10</v>
      </c>
      <c r="E12" s="14"/>
      <c r="F12" s="14"/>
      <c r="G12" s="15"/>
      <c r="H12" s="16"/>
      <c r="I12" s="17">
        <v>1</v>
      </c>
      <c r="J12" s="18" t="s">
        <v>9</v>
      </c>
      <c r="K12" s="10"/>
      <c r="L12" s="16"/>
      <c r="N12" s="13">
        <f t="shared" si="0"/>
        <v>1</v>
      </c>
    </row>
    <row r="13" spans="2:14" ht="16" x14ac:dyDescent="0.2">
      <c r="B13" s="4">
        <v>18</v>
      </c>
      <c r="C13" s="5" t="s">
        <v>11</v>
      </c>
      <c r="D13" s="5" t="s">
        <v>12</v>
      </c>
      <c r="E13" s="19">
        <v>1</v>
      </c>
      <c r="F13" s="20" t="s">
        <v>13</v>
      </c>
      <c r="G13" s="21">
        <v>1</v>
      </c>
      <c r="H13" s="22" t="s">
        <v>13</v>
      </c>
      <c r="I13" s="23">
        <v>1</v>
      </c>
      <c r="J13" s="24" t="s">
        <v>13</v>
      </c>
      <c r="K13" s="25">
        <v>1</v>
      </c>
      <c r="L13" s="26"/>
      <c r="N13" s="13">
        <v>3</v>
      </c>
    </row>
    <row r="14" spans="2:14" ht="16" x14ac:dyDescent="0.2">
      <c r="B14" s="4">
        <v>2</v>
      </c>
      <c r="C14" s="5" t="s">
        <v>14</v>
      </c>
      <c r="D14" s="5" t="s">
        <v>15</v>
      </c>
      <c r="E14" s="27"/>
      <c r="F14" s="14"/>
      <c r="G14" s="8">
        <v>1</v>
      </c>
      <c r="H14" s="9" t="s">
        <v>6</v>
      </c>
      <c r="I14" s="10"/>
      <c r="J14" s="11"/>
      <c r="K14" s="12">
        <v>1</v>
      </c>
      <c r="L14" s="9" t="s">
        <v>6</v>
      </c>
      <c r="N14" s="13">
        <f t="shared" si="0"/>
        <v>2</v>
      </c>
    </row>
    <row r="15" spans="2:14" ht="16" x14ac:dyDescent="0.2">
      <c r="B15" s="4">
        <v>19</v>
      </c>
      <c r="C15" s="5" t="s">
        <v>16</v>
      </c>
      <c r="D15" s="5" t="s">
        <v>17</v>
      </c>
      <c r="E15" s="28">
        <v>1</v>
      </c>
      <c r="F15" s="29" t="s">
        <v>18</v>
      </c>
      <c r="G15" s="30">
        <v>1</v>
      </c>
      <c r="H15" s="26"/>
      <c r="I15" s="31">
        <v>1</v>
      </c>
      <c r="J15" s="32" t="s">
        <v>18</v>
      </c>
      <c r="K15" s="31">
        <v>1</v>
      </c>
      <c r="L15" s="33" t="s">
        <v>18</v>
      </c>
      <c r="N15" s="13">
        <v>3</v>
      </c>
    </row>
    <row r="16" spans="2:14" ht="16" x14ac:dyDescent="0.2">
      <c r="B16" s="4">
        <v>20</v>
      </c>
      <c r="C16" s="5" t="s">
        <v>19</v>
      </c>
      <c r="D16" s="5" t="s">
        <v>20</v>
      </c>
      <c r="E16" s="34">
        <v>1</v>
      </c>
      <c r="F16" s="35" t="s">
        <v>21</v>
      </c>
      <c r="G16" s="36">
        <v>1</v>
      </c>
      <c r="H16" s="37" t="s">
        <v>22</v>
      </c>
      <c r="I16" s="25">
        <v>1</v>
      </c>
      <c r="J16" s="38"/>
      <c r="K16" s="10"/>
      <c r="L16" s="16"/>
      <c r="N16" s="13">
        <v>2</v>
      </c>
    </row>
    <row r="17" spans="2:14" ht="16" x14ac:dyDescent="0.2">
      <c r="B17" s="4">
        <v>21</v>
      </c>
      <c r="C17" s="5" t="s">
        <v>23</v>
      </c>
      <c r="D17" s="5" t="s">
        <v>24</v>
      </c>
      <c r="E17" s="39">
        <v>1</v>
      </c>
      <c r="F17" s="40" t="s">
        <v>25</v>
      </c>
      <c r="G17" s="41">
        <v>1</v>
      </c>
      <c r="H17" s="42" t="s">
        <v>25</v>
      </c>
      <c r="I17" s="43">
        <v>1</v>
      </c>
      <c r="J17" s="44" t="s">
        <v>25</v>
      </c>
      <c r="K17" s="43">
        <v>1</v>
      </c>
      <c r="L17" s="42" t="s">
        <v>25</v>
      </c>
      <c r="N17" s="13">
        <f t="shared" si="0"/>
        <v>4</v>
      </c>
    </row>
    <row r="18" spans="2:14" ht="16" x14ac:dyDescent="0.2">
      <c r="B18" s="4">
        <v>9</v>
      </c>
      <c r="C18" s="5" t="s">
        <v>26</v>
      </c>
      <c r="D18" s="5" t="s">
        <v>27</v>
      </c>
      <c r="E18" s="27"/>
      <c r="F18" s="14"/>
      <c r="G18" s="36">
        <v>1</v>
      </c>
      <c r="H18" s="37" t="s">
        <v>22</v>
      </c>
      <c r="I18" s="45">
        <v>1</v>
      </c>
      <c r="J18" s="46" t="s">
        <v>21</v>
      </c>
      <c r="K18" s="45">
        <v>1</v>
      </c>
      <c r="L18" s="47" t="s">
        <v>21</v>
      </c>
      <c r="N18" s="13">
        <f t="shared" si="0"/>
        <v>3</v>
      </c>
    </row>
    <row r="19" spans="2:14" ht="16" x14ac:dyDescent="0.2">
      <c r="B19" s="48">
        <v>22</v>
      </c>
      <c r="C19" s="5" t="s">
        <v>28</v>
      </c>
      <c r="D19" s="5" t="s">
        <v>29</v>
      </c>
      <c r="E19" s="49">
        <v>1</v>
      </c>
      <c r="F19" s="50" t="s">
        <v>30</v>
      </c>
      <c r="G19" s="30">
        <v>1</v>
      </c>
      <c r="H19" s="26"/>
      <c r="I19" s="51">
        <v>1</v>
      </c>
      <c r="J19" s="52" t="s">
        <v>30</v>
      </c>
      <c r="K19" s="51">
        <v>1</v>
      </c>
      <c r="L19" s="53" t="s">
        <v>30</v>
      </c>
      <c r="N19" s="13">
        <v>3</v>
      </c>
    </row>
    <row r="20" spans="2:14" ht="16" x14ac:dyDescent="0.2">
      <c r="B20" s="4">
        <v>56</v>
      </c>
      <c r="C20" s="5" t="s">
        <v>28</v>
      </c>
      <c r="D20" s="5" t="s">
        <v>31</v>
      </c>
      <c r="E20" s="27"/>
      <c r="F20" s="14"/>
      <c r="G20" s="30">
        <v>1</v>
      </c>
      <c r="H20" s="26"/>
      <c r="I20" s="17">
        <v>1</v>
      </c>
      <c r="J20" s="18" t="s">
        <v>9</v>
      </c>
      <c r="K20" s="17">
        <v>1</v>
      </c>
      <c r="L20" s="54" t="s">
        <v>9</v>
      </c>
      <c r="N20" s="13">
        <v>2</v>
      </c>
    </row>
    <row r="21" spans="2:14" ht="16" x14ac:dyDescent="0.2">
      <c r="B21" s="55">
        <v>69</v>
      </c>
      <c r="C21" s="56" t="s">
        <v>32</v>
      </c>
      <c r="D21" s="56" t="s">
        <v>33</v>
      </c>
      <c r="E21" s="57"/>
      <c r="F21" s="58"/>
      <c r="G21" s="59"/>
      <c r="H21" s="60"/>
      <c r="I21" s="61"/>
      <c r="J21" s="62"/>
      <c r="K21" s="63">
        <v>1</v>
      </c>
      <c r="L21" s="64" t="s">
        <v>21</v>
      </c>
      <c r="N21" s="13">
        <f t="shared" si="0"/>
        <v>1</v>
      </c>
    </row>
    <row r="22" spans="2:14" ht="16" x14ac:dyDescent="0.2">
      <c r="B22" s="4">
        <v>23</v>
      </c>
      <c r="C22" s="5" t="s">
        <v>34</v>
      </c>
      <c r="D22" s="5" t="s">
        <v>35</v>
      </c>
      <c r="E22" s="65">
        <v>1</v>
      </c>
      <c r="F22" s="66" t="s">
        <v>36</v>
      </c>
      <c r="G22" s="30">
        <v>1</v>
      </c>
      <c r="H22" s="26"/>
      <c r="I22" s="67">
        <v>1</v>
      </c>
      <c r="J22" s="68" t="s">
        <v>36</v>
      </c>
      <c r="K22" s="67">
        <v>1</v>
      </c>
      <c r="L22" s="69" t="s">
        <v>36</v>
      </c>
      <c r="N22" s="13">
        <v>3</v>
      </c>
    </row>
    <row r="23" spans="2:14" ht="16" x14ac:dyDescent="0.2">
      <c r="B23" s="4">
        <v>25</v>
      </c>
      <c r="C23" s="5" t="s">
        <v>37</v>
      </c>
      <c r="D23" s="5" t="s">
        <v>38</v>
      </c>
      <c r="E23" s="70">
        <v>1</v>
      </c>
      <c r="F23" s="71" t="s">
        <v>9</v>
      </c>
      <c r="G23" s="15"/>
      <c r="H23" s="16"/>
      <c r="I23" s="10"/>
      <c r="J23" s="11"/>
      <c r="K23" s="17">
        <v>1</v>
      </c>
      <c r="L23" s="54" t="s">
        <v>9</v>
      </c>
      <c r="N23" s="13">
        <f t="shared" si="0"/>
        <v>2</v>
      </c>
    </row>
    <row r="24" spans="2:14" ht="16" x14ac:dyDescent="0.2">
      <c r="B24" s="4">
        <v>26</v>
      </c>
      <c r="C24" s="5" t="s">
        <v>39</v>
      </c>
      <c r="D24" s="5" t="s">
        <v>40</v>
      </c>
      <c r="E24" s="72">
        <v>1</v>
      </c>
      <c r="F24" s="73" t="s">
        <v>41</v>
      </c>
      <c r="G24" s="74">
        <v>1</v>
      </c>
      <c r="H24" s="75" t="s">
        <v>41</v>
      </c>
      <c r="I24" s="76">
        <v>1</v>
      </c>
      <c r="J24" s="77" t="s">
        <v>41</v>
      </c>
      <c r="K24" s="76">
        <v>1</v>
      </c>
      <c r="L24" s="75" t="s">
        <v>41</v>
      </c>
      <c r="N24" s="13">
        <f t="shared" si="0"/>
        <v>4</v>
      </c>
    </row>
    <row r="25" spans="2:14" ht="16" x14ac:dyDescent="0.2">
      <c r="B25" s="4">
        <v>27</v>
      </c>
      <c r="C25" s="5" t="s">
        <v>42</v>
      </c>
      <c r="D25" s="5" t="s">
        <v>43</v>
      </c>
      <c r="E25" s="78">
        <v>1</v>
      </c>
      <c r="F25" s="79" t="s">
        <v>44</v>
      </c>
      <c r="G25" s="80">
        <v>1</v>
      </c>
      <c r="H25" s="81" t="s">
        <v>44</v>
      </c>
      <c r="I25" s="82">
        <v>1</v>
      </c>
      <c r="J25" s="81" t="s">
        <v>44</v>
      </c>
      <c r="K25" s="82">
        <v>1</v>
      </c>
      <c r="L25" s="81" t="s">
        <v>44</v>
      </c>
      <c r="N25" s="13">
        <f t="shared" si="0"/>
        <v>4</v>
      </c>
    </row>
    <row r="26" spans="2:14" ht="16" x14ac:dyDescent="0.2">
      <c r="B26" s="4">
        <v>61</v>
      </c>
      <c r="C26" s="5" t="s">
        <v>45</v>
      </c>
      <c r="D26" s="5" t="s">
        <v>46</v>
      </c>
      <c r="E26" s="27"/>
      <c r="F26" s="14"/>
      <c r="G26" s="30">
        <v>1</v>
      </c>
      <c r="H26" s="26"/>
      <c r="I26" s="83">
        <v>1</v>
      </c>
      <c r="J26" s="84" t="s">
        <v>47</v>
      </c>
      <c r="K26" s="25">
        <v>1</v>
      </c>
      <c r="L26" s="26"/>
      <c r="N26" s="13">
        <v>1</v>
      </c>
    </row>
    <row r="27" spans="2:14" ht="16" x14ac:dyDescent="0.2">
      <c r="B27" s="4">
        <v>28</v>
      </c>
      <c r="C27" s="5" t="s">
        <v>48</v>
      </c>
      <c r="D27" s="5" t="s">
        <v>49</v>
      </c>
      <c r="E27" s="85">
        <v>1</v>
      </c>
      <c r="F27" s="86" t="s">
        <v>50</v>
      </c>
      <c r="G27" s="87">
        <v>1</v>
      </c>
      <c r="H27" s="88" t="s">
        <v>50</v>
      </c>
      <c r="I27" s="89">
        <v>1</v>
      </c>
      <c r="J27" s="90" t="s">
        <v>50</v>
      </c>
      <c r="K27" s="89">
        <v>1</v>
      </c>
      <c r="L27" s="88" t="s">
        <v>50</v>
      </c>
      <c r="N27" s="13">
        <f t="shared" si="0"/>
        <v>4</v>
      </c>
    </row>
    <row r="28" spans="2:14" ht="16" x14ac:dyDescent="0.2">
      <c r="B28" s="4">
        <v>55</v>
      </c>
      <c r="C28" s="5" t="s">
        <v>51</v>
      </c>
      <c r="D28" s="5" t="s">
        <v>52</v>
      </c>
      <c r="E28" s="27"/>
      <c r="F28" s="14"/>
      <c r="G28" s="30">
        <v>1</v>
      </c>
      <c r="H28" s="26"/>
      <c r="I28" s="43">
        <v>1</v>
      </c>
      <c r="J28" s="44" t="s">
        <v>25</v>
      </c>
      <c r="K28" s="43">
        <v>1</v>
      </c>
      <c r="L28" s="42" t="s">
        <v>25</v>
      </c>
      <c r="N28" s="13">
        <v>2</v>
      </c>
    </row>
    <row r="29" spans="2:14" ht="16" x14ac:dyDescent="0.2">
      <c r="B29" s="4">
        <v>64</v>
      </c>
      <c r="C29" s="5" t="s">
        <v>53</v>
      </c>
      <c r="D29" s="5" t="s">
        <v>54</v>
      </c>
      <c r="E29" s="27"/>
      <c r="F29" s="14"/>
      <c r="G29" s="30">
        <v>1</v>
      </c>
      <c r="H29" s="26"/>
      <c r="I29" s="91">
        <v>1</v>
      </c>
      <c r="J29" s="37" t="s">
        <v>22</v>
      </c>
      <c r="K29" s="10"/>
      <c r="L29" s="16"/>
      <c r="N29" s="13">
        <v>1</v>
      </c>
    </row>
    <row r="30" spans="2:14" ht="16" x14ac:dyDescent="0.2">
      <c r="B30" s="4">
        <v>5</v>
      </c>
      <c r="C30" s="5" t="s">
        <v>53</v>
      </c>
      <c r="D30" s="5" t="s">
        <v>55</v>
      </c>
      <c r="E30" s="27"/>
      <c r="F30" s="14"/>
      <c r="G30" s="92">
        <v>1</v>
      </c>
      <c r="H30" s="93" t="s">
        <v>56</v>
      </c>
      <c r="I30" s="94">
        <v>1</v>
      </c>
      <c r="J30" s="95" t="s">
        <v>56</v>
      </c>
      <c r="K30" s="94">
        <v>1</v>
      </c>
      <c r="L30" s="93" t="s">
        <v>56</v>
      </c>
      <c r="N30" s="13">
        <f t="shared" si="0"/>
        <v>3</v>
      </c>
    </row>
    <row r="31" spans="2:14" ht="16" x14ac:dyDescent="0.2">
      <c r="B31" s="4">
        <v>13</v>
      </c>
      <c r="C31" s="5" t="s">
        <v>57</v>
      </c>
      <c r="D31" s="5" t="s">
        <v>58</v>
      </c>
      <c r="E31" s="27"/>
      <c r="F31" s="14"/>
      <c r="G31" s="85">
        <v>1</v>
      </c>
      <c r="H31" s="86" t="s">
        <v>50</v>
      </c>
      <c r="I31" s="89">
        <v>1</v>
      </c>
      <c r="J31" s="90" t="s">
        <v>50</v>
      </c>
      <c r="K31" s="89">
        <v>1</v>
      </c>
      <c r="L31" s="88" t="s">
        <v>50</v>
      </c>
      <c r="N31" s="13">
        <f t="shared" si="0"/>
        <v>3</v>
      </c>
    </row>
    <row r="32" spans="2:14" ht="16" x14ac:dyDescent="0.2">
      <c r="B32" s="4">
        <v>29</v>
      </c>
      <c r="C32" s="96" t="s">
        <v>59</v>
      </c>
      <c r="D32" s="5" t="s">
        <v>60</v>
      </c>
      <c r="E32" s="97">
        <v>1</v>
      </c>
      <c r="F32" s="98" t="s">
        <v>56</v>
      </c>
      <c r="G32" s="15"/>
      <c r="H32" s="16"/>
      <c r="I32" s="10"/>
      <c r="J32" s="11"/>
      <c r="K32" s="10"/>
      <c r="L32" s="16"/>
      <c r="N32" s="13">
        <f t="shared" si="0"/>
        <v>1</v>
      </c>
    </row>
    <row r="33" spans="2:14" ht="16" x14ac:dyDescent="0.2">
      <c r="B33" s="4">
        <v>30</v>
      </c>
      <c r="C33" s="5" t="s">
        <v>61</v>
      </c>
      <c r="D33" s="5" t="s">
        <v>62</v>
      </c>
      <c r="E33" s="99">
        <v>1</v>
      </c>
      <c r="F33" s="100" t="s">
        <v>47</v>
      </c>
      <c r="G33" s="30">
        <v>1</v>
      </c>
      <c r="H33" s="26"/>
      <c r="I33" s="83">
        <v>1</v>
      </c>
      <c r="J33" s="84" t="s">
        <v>47</v>
      </c>
      <c r="K33" s="83">
        <v>1</v>
      </c>
      <c r="L33" s="101" t="s">
        <v>47</v>
      </c>
      <c r="N33" s="13">
        <v>3</v>
      </c>
    </row>
    <row r="34" spans="2:14" ht="16" x14ac:dyDescent="0.2">
      <c r="B34" s="4">
        <v>31</v>
      </c>
      <c r="C34" s="5" t="s">
        <v>63</v>
      </c>
      <c r="D34" s="5" t="s">
        <v>64</v>
      </c>
      <c r="E34" s="85">
        <v>1</v>
      </c>
      <c r="F34" s="86" t="s">
        <v>50</v>
      </c>
      <c r="G34" s="87">
        <v>1</v>
      </c>
      <c r="H34" s="88" t="s">
        <v>50</v>
      </c>
      <c r="I34" s="10"/>
      <c r="J34" s="11"/>
      <c r="K34" s="10"/>
      <c r="L34" s="16"/>
      <c r="N34" s="13">
        <f t="shared" si="0"/>
        <v>2</v>
      </c>
    </row>
    <row r="35" spans="2:14" ht="16" x14ac:dyDescent="0.2">
      <c r="B35" s="4">
        <v>38</v>
      </c>
      <c r="C35" s="5" t="s">
        <v>65</v>
      </c>
      <c r="D35" s="5" t="s">
        <v>49</v>
      </c>
      <c r="E35" s="99">
        <v>1</v>
      </c>
      <c r="F35" s="100" t="s">
        <v>47</v>
      </c>
      <c r="G35" s="102">
        <v>1</v>
      </c>
      <c r="H35" s="101" t="s">
        <v>47</v>
      </c>
      <c r="I35" s="83">
        <v>1</v>
      </c>
      <c r="J35" s="84" t="s">
        <v>47</v>
      </c>
      <c r="K35" s="83">
        <v>1</v>
      </c>
      <c r="L35" s="101" t="s">
        <v>47</v>
      </c>
      <c r="N35" s="13">
        <f t="shared" si="0"/>
        <v>4</v>
      </c>
    </row>
    <row r="36" spans="2:14" ht="16" x14ac:dyDescent="0.2">
      <c r="B36" s="4">
        <v>33</v>
      </c>
      <c r="C36" s="5" t="s">
        <v>66</v>
      </c>
      <c r="D36" s="5" t="s">
        <v>67</v>
      </c>
      <c r="E36" s="27"/>
      <c r="F36" s="14"/>
      <c r="G36" s="43">
        <v>1</v>
      </c>
      <c r="H36" s="44" t="s">
        <v>25</v>
      </c>
      <c r="I36" s="25">
        <v>1</v>
      </c>
      <c r="J36" s="38"/>
      <c r="K36" s="23">
        <v>1</v>
      </c>
      <c r="L36" s="22" t="s">
        <v>13</v>
      </c>
      <c r="N36" s="13">
        <v>2</v>
      </c>
    </row>
    <row r="37" spans="2:14" ht="16" x14ac:dyDescent="0.2">
      <c r="B37" s="4">
        <v>32</v>
      </c>
      <c r="C37" s="5" t="s">
        <v>68</v>
      </c>
      <c r="D37" s="5" t="s">
        <v>69</v>
      </c>
      <c r="E37" s="103">
        <v>1</v>
      </c>
      <c r="F37" s="104" t="s">
        <v>70</v>
      </c>
      <c r="G37" s="25">
        <v>1</v>
      </c>
      <c r="H37" s="38"/>
      <c r="I37" s="105">
        <v>1</v>
      </c>
      <c r="J37" s="106" t="s">
        <v>70</v>
      </c>
      <c r="K37" s="105">
        <v>1</v>
      </c>
      <c r="L37" s="107" t="s">
        <v>70</v>
      </c>
      <c r="N37" s="13">
        <v>3</v>
      </c>
    </row>
    <row r="38" spans="2:14" ht="16" x14ac:dyDescent="0.2">
      <c r="B38" s="4">
        <v>67</v>
      </c>
      <c r="C38" s="5" t="s">
        <v>68</v>
      </c>
      <c r="D38" s="5" t="s">
        <v>71</v>
      </c>
      <c r="E38" s="27"/>
      <c r="F38" s="14"/>
      <c r="G38" s="10"/>
      <c r="H38" s="11"/>
      <c r="I38" s="10"/>
      <c r="J38" s="11"/>
      <c r="K38" s="43">
        <v>1</v>
      </c>
      <c r="L38" s="42" t="s">
        <v>25</v>
      </c>
      <c r="N38" s="13">
        <f t="shared" si="0"/>
        <v>1</v>
      </c>
    </row>
    <row r="39" spans="2:14" ht="16" x14ac:dyDescent="0.2">
      <c r="B39" s="4">
        <v>1</v>
      </c>
      <c r="C39" s="5" t="s">
        <v>72</v>
      </c>
      <c r="D39" s="5" t="s">
        <v>73</v>
      </c>
      <c r="E39" s="27"/>
      <c r="F39" s="14"/>
      <c r="G39" s="82">
        <v>1</v>
      </c>
      <c r="H39" s="108" t="s">
        <v>44</v>
      </c>
      <c r="I39" s="82">
        <v>1</v>
      </c>
      <c r="J39" s="108" t="s">
        <v>44</v>
      </c>
      <c r="K39" s="10"/>
      <c r="L39" s="16"/>
      <c r="N39" s="13">
        <f t="shared" si="0"/>
        <v>2</v>
      </c>
    </row>
    <row r="40" spans="2:14" ht="16" x14ac:dyDescent="0.2">
      <c r="B40" s="4">
        <v>34</v>
      </c>
      <c r="C40" s="5" t="s">
        <v>74</v>
      </c>
      <c r="D40" s="5" t="s">
        <v>75</v>
      </c>
      <c r="E40" s="72">
        <v>1</v>
      </c>
      <c r="F40" s="73" t="s">
        <v>41</v>
      </c>
      <c r="G40" s="15"/>
      <c r="H40" s="16"/>
      <c r="I40" s="10"/>
      <c r="J40" s="11"/>
      <c r="K40" s="76">
        <v>1</v>
      </c>
      <c r="L40" s="75" t="s">
        <v>41</v>
      </c>
      <c r="N40" s="13">
        <f t="shared" si="0"/>
        <v>2</v>
      </c>
    </row>
    <row r="41" spans="2:14" ht="16" x14ac:dyDescent="0.2">
      <c r="B41" s="4">
        <v>35</v>
      </c>
      <c r="C41" s="5" t="s">
        <v>76</v>
      </c>
      <c r="D41" s="5" t="s">
        <v>77</v>
      </c>
      <c r="E41" s="39">
        <v>1</v>
      </c>
      <c r="F41" s="40" t="s">
        <v>25</v>
      </c>
      <c r="G41" s="41">
        <v>1</v>
      </c>
      <c r="H41" s="42" t="s">
        <v>25</v>
      </c>
      <c r="I41" s="43">
        <v>1</v>
      </c>
      <c r="J41" s="44" t="s">
        <v>25</v>
      </c>
      <c r="K41" s="43">
        <v>1</v>
      </c>
      <c r="L41" s="42" t="s">
        <v>25</v>
      </c>
      <c r="N41" s="13">
        <f t="shared" si="0"/>
        <v>4</v>
      </c>
    </row>
    <row r="42" spans="2:14" ht="16" x14ac:dyDescent="0.2">
      <c r="B42" s="4">
        <v>36</v>
      </c>
      <c r="C42" s="5" t="s">
        <v>78</v>
      </c>
      <c r="D42" s="96" t="s">
        <v>79</v>
      </c>
      <c r="E42" s="39">
        <v>1</v>
      </c>
      <c r="F42" s="40" t="s">
        <v>25</v>
      </c>
      <c r="G42" s="41">
        <v>1</v>
      </c>
      <c r="H42" s="42" t="s">
        <v>25</v>
      </c>
      <c r="I42" s="10"/>
      <c r="J42" s="11"/>
      <c r="K42" s="10"/>
      <c r="L42" s="16"/>
      <c r="N42" s="13">
        <f t="shared" si="0"/>
        <v>2</v>
      </c>
    </row>
    <row r="43" spans="2:14" ht="16" x14ac:dyDescent="0.2">
      <c r="B43" s="4">
        <v>37</v>
      </c>
      <c r="C43" s="5" t="s">
        <v>78</v>
      </c>
      <c r="D43" s="5" t="s">
        <v>80</v>
      </c>
      <c r="E43" s="19">
        <v>1</v>
      </c>
      <c r="F43" s="20" t="s">
        <v>13</v>
      </c>
      <c r="G43" s="21">
        <v>1</v>
      </c>
      <c r="H43" s="22" t="s">
        <v>13</v>
      </c>
      <c r="I43" s="23">
        <v>1</v>
      </c>
      <c r="J43" s="24" t="s">
        <v>13</v>
      </c>
      <c r="K43" s="10"/>
      <c r="L43" s="16"/>
      <c r="N43" s="13">
        <f t="shared" si="0"/>
        <v>3</v>
      </c>
    </row>
    <row r="44" spans="2:14" ht="16" x14ac:dyDescent="0.2">
      <c r="B44" s="4">
        <v>62</v>
      </c>
      <c r="C44" s="5" t="s">
        <v>81</v>
      </c>
      <c r="D44" s="5" t="s">
        <v>82</v>
      </c>
      <c r="E44" s="27"/>
      <c r="F44" s="14"/>
      <c r="G44" s="30">
        <v>1</v>
      </c>
      <c r="H44" s="26"/>
      <c r="I44" s="12">
        <v>1</v>
      </c>
      <c r="J44" s="109" t="s">
        <v>6</v>
      </c>
      <c r="K44" s="10"/>
      <c r="L44" s="16"/>
      <c r="N44" s="13">
        <v>1</v>
      </c>
    </row>
    <row r="45" spans="2:14" ht="16" x14ac:dyDescent="0.2">
      <c r="B45" s="4">
        <v>68</v>
      </c>
      <c r="C45" s="5" t="s">
        <v>83</v>
      </c>
      <c r="D45" s="5" t="s">
        <v>84</v>
      </c>
      <c r="E45" s="27"/>
      <c r="F45" s="14"/>
      <c r="G45" s="15"/>
      <c r="H45" s="16"/>
      <c r="I45" s="10"/>
      <c r="J45" s="11"/>
      <c r="K45" s="91">
        <v>1</v>
      </c>
      <c r="L45" s="37" t="s">
        <v>22</v>
      </c>
      <c r="N45" s="13">
        <f t="shared" si="0"/>
        <v>1</v>
      </c>
    </row>
    <row r="46" spans="2:14" ht="16" x14ac:dyDescent="0.2">
      <c r="B46" s="4">
        <v>39</v>
      </c>
      <c r="C46" s="5" t="s">
        <v>85</v>
      </c>
      <c r="D46" s="5" t="s">
        <v>86</v>
      </c>
      <c r="E46" s="49">
        <v>1</v>
      </c>
      <c r="F46" s="50" t="s">
        <v>30</v>
      </c>
      <c r="G46" s="110">
        <v>1</v>
      </c>
      <c r="H46" s="53" t="s">
        <v>30</v>
      </c>
      <c r="I46" s="51">
        <v>1</v>
      </c>
      <c r="J46" s="52" t="s">
        <v>30</v>
      </c>
      <c r="K46" s="51">
        <v>1</v>
      </c>
      <c r="L46" s="53" t="s">
        <v>30</v>
      </c>
      <c r="N46" s="13">
        <f t="shared" si="0"/>
        <v>4</v>
      </c>
    </row>
    <row r="47" spans="2:14" ht="16" x14ac:dyDescent="0.2">
      <c r="B47" s="4">
        <v>66</v>
      </c>
      <c r="C47" s="5" t="s">
        <v>87</v>
      </c>
      <c r="D47" s="5" t="s">
        <v>88</v>
      </c>
      <c r="E47" s="27"/>
      <c r="F47" s="14"/>
      <c r="G47" s="30">
        <v>1</v>
      </c>
      <c r="H47" s="26"/>
      <c r="I47" s="25">
        <v>1</v>
      </c>
      <c r="J47" s="38"/>
      <c r="K47" s="10"/>
      <c r="L47" s="16"/>
      <c r="N47" s="13">
        <v>0</v>
      </c>
    </row>
    <row r="48" spans="2:14" ht="16" x14ac:dyDescent="0.2">
      <c r="B48" s="4">
        <v>60</v>
      </c>
      <c r="C48" s="5" t="s">
        <v>89</v>
      </c>
      <c r="D48" s="5" t="s">
        <v>90</v>
      </c>
      <c r="E48" s="27"/>
      <c r="F48" s="14"/>
      <c r="G48" s="15"/>
      <c r="H48" s="16"/>
      <c r="I48" s="83">
        <v>1</v>
      </c>
      <c r="J48" s="84" t="s">
        <v>36</v>
      </c>
      <c r="K48" s="83">
        <v>1</v>
      </c>
      <c r="L48" s="69" t="s">
        <v>36</v>
      </c>
      <c r="N48" s="13">
        <f t="shared" si="0"/>
        <v>2</v>
      </c>
    </row>
    <row r="49" spans="2:14" ht="16" x14ac:dyDescent="0.2">
      <c r="B49" s="4">
        <v>70</v>
      </c>
      <c r="C49" s="5" t="s">
        <v>91</v>
      </c>
      <c r="D49" s="5" t="s">
        <v>92</v>
      </c>
      <c r="E49" s="27"/>
      <c r="F49" s="14"/>
      <c r="G49" s="15"/>
      <c r="H49" s="16"/>
      <c r="I49" s="10"/>
      <c r="J49" s="11"/>
      <c r="K49" s="17">
        <v>1</v>
      </c>
      <c r="L49" s="54" t="s">
        <v>9</v>
      </c>
      <c r="N49" s="13">
        <f t="shared" si="0"/>
        <v>1</v>
      </c>
    </row>
    <row r="50" spans="2:14" ht="16" x14ac:dyDescent="0.2">
      <c r="B50" s="4">
        <v>15</v>
      </c>
      <c r="C50" s="5" t="s">
        <v>93</v>
      </c>
      <c r="D50" s="5" t="s">
        <v>94</v>
      </c>
      <c r="E50" s="27"/>
      <c r="F50" s="14"/>
      <c r="G50" s="111">
        <v>1</v>
      </c>
      <c r="H50" s="47" t="s">
        <v>21</v>
      </c>
      <c r="I50" s="10"/>
      <c r="J50" s="11"/>
      <c r="K50" s="10"/>
      <c r="L50" s="16"/>
      <c r="N50" s="13">
        <f t="shared" si="0"/>
        <v>1</v>
      </c>
    </row>
    <row r="51" spans="2:14" ht="16" x14ac:dyDescent="0.2">
      <c r="B51" s="4">
        <v>16</v>
      </c>
      <c r="C51" s="5" t="s">
        <v>95</v>
      </c>
      <c r="D51" s="5" t="s">
        <v>96</v>
      </c>
      <c r="E51" s="27"/>
      <c r="F51" s="14"/>
      <c r="G51" s="36">
        <v>1</v>
      </c>
      <c r="H51" s="37" t="s">
        <v>22</v>
      </c>
      <c r="I51" s="25">
        <v>1</v>
      </c>
      <c r="J51" s="38"/>
      <c r="K51" s="10"/>
      <c r="L51" s="16"/>
      <c r="N51" s="13">
        <v>1</v>
      </c>
    </row>
    <row r="52" spans="2:14" ht="16" x14ac:dyDescent="0.2">
      <c r="B52" s="4">
        <v>14</v>
      </c>
      <c r="C52" s="5" t="s">
        <v>97</v>
      </c>
      <c r="D52" s="5" t="s">
        <v>98</v>
      </c>
      <c r="E52" s="27"/>
      <c r="F52" s="14"/>
      <c r="G52" s="112">
        <v>1</v>
      </c>
      <c r="H52" s="33" t="s">
        <v>18</v>
      </c>
      <c r="I52" s="31">
        <v>1</v>
      </c>
      <c r="J52" s="32" t="s">
        <v>18</v>
      </c>
      <c r="K52" s="31">
        <v>1</v>
      </c>
      <c r="L52" s="33" t="s">
        <v>18</v>
      </c>
      <c r="N52" s="13">
        <f t="shared" si="0"/>
        <v>3</v>
      </c>
    </row>
    <row r="53" spans="2:14" ht="16" x14ac:dyDescent="0.2">
      <c r="B53" s="4">
        <v>40</v>
      </c>
      <c r="C53" s="5" t="s">
        <v>99</v>
      </c>
      <c r="D53" s="5" t="s">
        <v>100</v>
      </c>
      <c r="E53" s="28">
        <v>1</v>
      </c>
      <c r="F53" s="29" t="s">
        <v>18</v>
      </c>
      <c r="G53" s="112">
        <v>1</v>
      </c>
      <c r="H53" s="33" t="s">
        <v>18</v>
      </c>
      <c r="I53" s="31">
        <v>1</v>
      </c>
      <c r="J53" s="32" t="s">
        <v>18</v>
      </c>
      <c r="K53" s="31">
        <v>1</v>
      </c>
      <c r="L53" s="33" t="s">
        <v>18</v>
      </c>
      <c r="N53" s="13">
        <f t="shared" si="0"/>
        <v>4</v>
      </c>
    </row>
    <row r="54" spans="2:14" ht="16" x14ac:dyDescent="0.2">
      <c r="B54" s="4">
        <v>41</v>
      </c>
      <c r="C54" s="5" t="s">
        <v>101</v>
      </c>
      <c r="D54" s="5" t="s">
        <v>102</v>
      </c>
      <c r="E54" s="97">
        <v>1</v>
      </c>
      <c r="F54" s="98" t="s">
        <v>56</v>
      </c>
      <c r="G54" s="15"/>
      <c r="H54" s="16"/>
      <c r="I54" s="10"/>
      <c r="J54" s="11"/>
      <c r="K54" s="10"/>
      <c r="L54" s="16"/>
      <c r="N54" s="13">
        <f t="shared" si="0"/>
        <v>1</v>
      </c>
    </row>
    <row r="55" spans="2:14" ht="16" x14ac:dyDescent="0.2">
      <c r="B55" s="4">
        <v>42</v>
      </c>
      <c r="C55" s="5" t="s">
        <v>103</v>
      </c>
      <c r="D55" s="5" t="s">
        <v>104</v>
      </c>
      <c r="E55" s="103">
        <v>1</v>
      </c>
      <c r="F55" s="104" t="s">
        <v>70</v>
      </c>
      <c r="G55" s="30">
        <v>1</v>
      </c>
      <c r="H55" s="26"/>
      <c r="I55" s="105">
        <v>1</v>
      </c>
      <c r="J55" s="106" t="s">
        <v>70</v>
      </c>
      <c r="K55" s="105">
        <v>1</v>
      </c>
      <c r="L55" s="107" t="s">
        <v>70</v>
      </c>
      <c r="N55" s="13">
        <v>3</v>
      </c>
    </row>
    <row r="56" spans="2:14" ht="16" x14ac:dyDescent="0.2">
      <c r="B56" s="4">
        <v>8</v>
      </c>
      <c r="C56" s="5" t="s">
        <v>103</v>
      </c>
      <c r="D56" s="5" t="s">
        <v>105</v>
      </c>
      <c r="E56" s="27"/>
      <c r="F56" s="14"/>
      <c r="G56" s="74">
        <v>1</v>
      </c>
      <c r="H56" s="75" t="s">
        <v>41</v>
      </c>
      <c r="I56" s="76">
        <v>1</v>
      </c>
      <c r="J56" s="77" t="s">
        <v>41</v>
      </c>
      <c r="K56" s="10"/>
      <c r="L56" s="16"/>
      <c r="N56" s="13">
        <f t="shared" si="0"/>
        <v>2</v>
      </c>
    </row>
    <row r="57" spans="2:14" ht="16" x14ac:dyDescent="0.2">
      <c r="B57" s="4">
        <v>7</v>
      </c>
      <c r="C57" s="5" t="s">
        <v>106</v>
      </c>
      <c r="D57" s="5" t="s">
        <v>107</v>
      </c>
      <c r="E57" s="27"/>
      <c r="F57" s="14"/>
      <c r="G57" s="74">
        <v>1</v>
      </c>
      <c r="H57" s="75" t="s">
        <v>41</v>
      </c>
      <c r="I57" s="76">
        <v>1</v>
      </c>
      <c r="J57" s="77" t="s">
        <v>41</v>
      </c>
      <c r="K57" s="76">
        <v>1</v>
      </c>
      <c r="L57" s="75" t="s">
        <v>41</v>
      </c>
      <c r="N57" s="13">
        <f t="shared" si="0"/>
        <v>3</v>
      </c>
    </row>
    <row r="58" spans="2:14" ht="16" x14ac:dyDescent="0.2">
      <c r="B58" s="4">
        <v>43</v>
      </c>
      <c r="C58" s="5" t="s">
        <v>108</v>
      </c>
      <c r="D58" s="5" t="s">
        <v>109</v>
      </c>
      <c r="E58" s="65">
        <v>1</v>
      </c>
      <c r="F58" s="66" t="s">
        <v>36</v>
      </c>
      <c r="G58" s="113">
        <v>1</v>
      </c>
      <c r="H58" s="69" t="s">
        <v>36</v>
      </c>
      <c r="I58" s="67">
        <v>1</v>
      </c>
      <c r="J58" s="68" t="s">
        <v>36</v>
      </c>
      <c r="K58" s="67">
        <v>1</v>
      </c>
      <c r="L58" s="69" t="s">
        <v>36</v>
      </c>
      <c r="N58" s="13">
        <f t="shared" si="0"/>
        <v>4</v>
      </c>
    </row>
    <row r="59" spans="2:14" ht="16" x14ac:dyDescent="0.2">
      <c r="B59" s="4">
        <v>54</v>
      </c>
      <c r="C59" s="5" t="s">
        <v>110</v>
      </c>
      <c r="D59" s="5" t="s">
        <v>111</v>
      </c>
      <c r="E59" s="27"/>
      <c r="F59" s="14"/>
      <c r="G59" s="30">
        <v>1</v>
      </c>
      <c r="H59" s="26"/>
      <c r="I59" s="94">
        <v>1</v>
      </c>
      <c r="J59" s="95" t="s">
        <v>56</v>
      </c>
      <c r="K59" s="94">
        <v>1</v>
      </c>
      <c r="L59" s="93" t="s">
        <v>56</v>
      </c>
      <c r="N59" s="13">
        <v>2</v>
      </c>
    </row>
    <row r="60" spans="2:14" ht="16" x14ac:dyDescent="0.2">
      <c r="B60" s="4">
        <v>11</v>
      </c>
      <c r="C60" s="5" t="s">
        <v>112</v>
      </c>
      <c r="D60" s="5" t="s">
        <v>113</v>
      </c>
      <c r="E60" s="27"/>
      <c r="F60" s="14"/>
      <c r="G60" s="102">
        <v>1</v>
      </c>
      <c r="H60" s="101" t="s">
        <v>47</v>
      </c>
      <c r="I60" s="17">
        <v>1</v>
      </c>
      <c r="J60" s="18" t="s">
        <v>9</v>
      </c>
      <c r="K60" s="10"/>
      <c r="L60" s="16"/>
      <c r="N60" s="13">
        <f t="shared" si="0"/>
        <v>2</v>
      </c>
    </row>
    <row r="61" spans="2:14" ht="16" x14ac:dyDescent="0.2">
      <c r="B61" s="4">
        <v>3</v>
      </c>
      <c r="C61" s="5" t="s">
        <v>114</v>
      </c>
      <c r="D61" s="5" t="s">
        <v>115</v>
      </c>
      <c r="E61" s="27"/>
      <c r="F61" s="14"/>
      <c r="G61" s="114">
        <v>1</v>
      </c>
      <c r="H61" s="54" t="s">
        <v>9</v>
      </c>
      <c r="I61" s="17">
        <v>1</v>
      </c>
      <c r="J61" s="18" t="s">
        <v>9</v>
      </c>
      <c r="K61" s="17">
        <v>1</v>
      </c>
      <c r="L61" s="54" t="s">
        <v>9</v>
      </c>
      <c r="N61" s="13">
        <f t="shared" si="0"/>
        <v>3</v>
      </c>
    </row>
    <row r="62" spans="2:14" ht="16" x14ac:dyDescent="0.2">
      <c r="B62" s="4">
        <v>4</v>
      </c>
      <c r="C62" s="5" t="s">
        <v>116</v>
      </c>
      <c r="D62" s="5" t="s">
        <v>117</v>
      </c>
      <c r="E62" s="27"/>
      <c r="F62" s="14"/>
      <c r="G62" s="111">
        <v>1</v>
      </c>
      <c r="H62" s="47" t="s">
        <v>21</v>
      </c>
      <c r="I62" s="25">
        <v>1</v>
      </c>
      <c r="J62" s="38"/>
      <c r="K62" s="91">
        <v>1</v>
      </c>
      <c r="L62" s="37" t="s">
        <v>22</v>
      </c>
      <c r="N62" s="13">
        <v>2</v>
      </c>
    </row>
    <row r="63" spans="2:14" ht="16" x14ac:dyDescent="0.2">
      <c r="B63" s="4">
        <v>63</v>
      </c>
      <c r="C63" s="5" t="s">
        <v>118</v>
      </c>
      <c r="D63" s="5" t="s">
        <v>119</v>
      </c>
      <c r="E63" s="27"/>
      <c r="F63" s="14"/>
      <c r="G63" s="15"/>
      <c r="H63" s="16"/>
      <c r="I63" s="89">
        <v>1</v>
      </c>
      <c r="J63" s="90" t="s">
        <v>50</v>
      </c>
      <c r="K63" s="89">
        <v>1</v>
      </c>
      <c r="L63" s="88" t="s">
        <v>50</v>
      </c>
      <c r="N63" s="13">
        <f t="shared" si="0"/>
        <v>2</v>
      </c>
    </row>
    <row r="64" spans="2:14" ht="16" x14ac:dyDescent="0.2">
      <c r="B64" s="4">
        <v>44</v>
      </c>
      <c r="C64" s="5" t="s">
        <v>120</v>
      </c>
      <c r="D64" s="5" t="s">
        <v>121</v>
      </c>
      <c r="E64" s="97">
        <v>1</v>
      </c>
      <c r="F64" s="98" t="s">
        <v>56</v>
      </c>
      <c r="G64" s="92">
        <v>1</v>
      </c>
      <c r="H64" s="93" t="s">
        <v>56</v>
      </c>
      <c r="I64" s="10"/>
      <c r="J64" s="11"/>
      <c r="K64" s="10"/>
      <c r="L64" s="16"/>
      <c r="N64" s="13">
        <f t="shared" si="0"/>
        <v>2</v>
      </c>
    </row>
    <row r="65" spans="2:14" ht="16" x14ac:dyDescent="0.2">
      <c r="B65" s="4">
        <v>45</v>
      </c>
      <c r="C65" s="5" t="s">
        <v>122</v>
      </c>
      <c r="D65" s="96" t="s">
        <v>123</v>
      </c>
      <c r="E65" s="6">
        <v>1</v>
      </c>
      <c r="F65" s="7" t="s">
        <v>6</v>
      </c>
      <c r="G65" s="8">
        <v>1</v>
      </c>
      <c r="H65" s="9" t="s">
        <v>6</v>
      </c>
      <c r="I65" s="12">
        <v>1</v>
      </c>
      <c r="J65" s="109" t="s">
        <v>6</v>
      </c>
      <c r="K65" s="12">
        <v>1</v>
      </c>
      <c r="L65" s="9" t="s">
        <v>6</v>
      </c>
      <c r="N65" s="13">
        <f t="shared" si="0"/>
        <v>4</v>
      </c>
    </row>
    <row r="66" spans="2:14" ht="16" x14ac:dyDescent="0.2">
      <c r="B66" s="4">
        <v>6</v>
      </c>
      <c r="C66" s="5" t="s">
        <v>124</v>
      </c>
      <c r="D66" s="5" t="s">
        <v>125</v>
      </c>
      <c r="E66" s="27"/>
      <c r="F66" s="14"/>
      <c r="G66" s="41">
        <v>1</v>
      </c>
      <c r="H66" s="42" t="s">
        <v>25</v>
      </c>
      <c r="I66" s="43">
        <v>1</v>
      </c>
      <c r="J66" s="44" t="s">
        <v>25</v>
      </c>
      <c r="K66" s="43">
        <v>1</v>
      </c>
      <c r="L66" s="42" t="s">
        <v>25</v>
      </c>
      <c r="N66" s="13">
        <f t="shared" si="0"/>
        <v>3</v>
      </c>
    </row>
    <row r="67" spans="2:14" ht="16" x14ac:dyDescent="0.2">
      <c r="B67" s="4">
        <v>46</v>
      </c>
      <c r="C67" s="5" t="s">
        <v>126</v>
      </c>
      <c r="D67" s="5" t="s">
        <v>127</v>
      </c>
      <c r="E67" s="115">
        <v>1</v>
      </c>
      <c r="F67" s="116" t="s">
        <v>22</v>
      </c>
      <c r="G67" s="30">
        <v>1</v>
      </c>
      <c r="H67" s="26"/>
      <c r="I67" s="91">
        <v>1</v>
      </c>
      <c r="J67" s="117" t="s">
        <v>22</v>
      </c>
      <c r="K67" s="10"/>
      <c r="L67" s="16"/>
      <c r="N67" s="13">
        <v>2</v>
      </c>
    </row>
    <row r="68" spans="2:14" ht="16" x14ac:dyDescent="0.2">
      <c r="B68" s="4">
        <v>10</v>
      </c>
      <c r="C68" s="5" t="s">
        <v>128</v>
      </c>
      <c r="D68" s="5" t="s">
        <v>129</v>
      </c>
      <c r="E68" s="27"/>
      <c r="F68" s="14"/>
      <c r="G68" s="21">
        <v>1</v>
      </c>
      <c r="H68" s="22" t="s">
        <v>13</v>
      </c>
      <c r="I68" s="23">
        <v>1</v>
      </c>
      <c r="J68" s="24" t="s">
        <v>13</v>
      </c>
      <c r="K68" s="23">
        <v>1</v>
      </c>
      <c r="L68" s="22" t="s">
        <v>13</v>
      </c>
      <c r="N68" s="13">
        <f t="shared" si="0"/>
        <v>3</v>
      </c>
    </row>
    <row r="69" spans="2:14" ht="16" x14ac:dyDescent="0.2">
      <c r="B69" s="4">
        <v>65</v>
      </c>
      <c r="C69" s="5" t="s">
        <v>130</v>
      </c>
      <c r="D69" s="5" t="s">
        <v>131</v>
      </c>
      <c r="E69" s="27"/>
      <c r="F69" s="14"/>
      <c r="G69" s="30">
        <v>1</v>
      </c>
      <c r="H69" s="26"/>
      <c r="I69" s="10"/>
      <c r="J69" s="11"/>
      <c r="K69" s="45">
        <v>1</v>
      </c>
      <c r="L69" s="47" t="s">
        <v>21</v>
      </c>
      <c r="N69" s="13">
        <v>1</v>
      </c>
    </row>
    <row r="70" spans="2:14" ht="16" x14ac:dyDescent="0.2">
      <c r="B70" s="4">
        <v>47</v>
      </c>
      <c r="C70" s="5" t="s">
        <v>132</v>
      </c>
      <c r="D70" s="5" t="s">
        <v>133</v>
      </c>
      <c r="E70" s="70">
        <v>1</v>
      </c>
      <c r="F70" s="71" t="s">
        <v>9</v>
      </c>
      <c r="G70" s="114">
        <v>1</v>
      </c>
      <c r="H70" s="54" t="s">
        <v>9</v>
      </c>
      <c r="I70" s="10"/>
      <c r="J70" s="11"/>
      <c r="K70" s="17">
        <v>1</v>
      </c>
      <c r="L70" s="54" t="s">
        <v>9</v>
      </c>
      <c r="N70" s="13">
        <f t="shared" si="0"/>
        <v>3</v>
      </c>
    </row>
    <row r="71" spans="2:14" ht="16" x14ac:dyDescent="0.2">
      <c r="B71" s="4">
        <v>48</v>
      </c>
      <c r="C71" s="5" t="s">
        <v>134</v>
      </c>
      <c r="D71" s="5" t="s">
        <v>135</v>
      </c>
      <c r="E71" s="115">
        <v>1</v>
      </c>
      <c r="F71" s="116" t="s">
        <v>22</v>
      </c>
      <c r="G71" s="111">
        <v>1</v>
      </c>
      <c r="H71" s="47" t="s">
        <v>21</v>
      </c>
      <c r="I71" s="91">
        <v>1</v>
      </c>
      <c r="J71" s="117" t="s">
        <v>22</v>
      </c>
      <c r="K71" s="25">
        <v>1</v>
      </c>
      <c r="L71" s="26"/>
      <c r="N71" s="13">
        <v>3</v>
      </c>
    </row>
    <row r="72" spans="2:14" ht="16" x14ac:dyDescent="0.2">
      <c r="B72" s="4">
        <v>57</v>
      </c>
      <c r="C72" s="5" t="s">
        <v>136</v>
      </c>
      <c r="D72" s="5" t="s">
        <v>10</v>
      </c>
      <c r="E72" s="27"/>
      <c r="F72" s="14"/>
      <c r="G72" s="15"/>
      <c r="H72" s="16"/>
      <c r="I72" s="17">
        <v>1</v>
      </c>
      <c r="J72" s="18" t="s">
        <v>9</v>
      </c>
      <c r="K72" s="10"/>
      <c r="L72" s="16"/>
      <c r="N72" s="13">
        <f t="shared" si="0"/>
        <v>1</v>
      </c>
    </row>
    <row r="73" spans="2:14" ht="16" x14ac:dyDescent="0.2">
      <c r="B73" s="4">
        <v>49</v>
      </c>
      <c r="C73" s="5" t="s">
        <v>137</v>
      </c>
      <c r="D73" s="5" t="s">
        <v>138</v>
      </c>
      <c r="E73" s="78">
        <v>1</v>
      </c>
      <c r="F73" s="79" t="s">
        <v>44</v>
      </c>
      <c r="G73" s="80">
        <v>1</v>
      </c>
      <c r="H73" s="81" t="s">
        <v>44</v>
      </c>
      <c r="I73" s="82">
        <v>1</v>
      </c>
      <c r="J73" s="108" t="s">
        <v>44</v>
      </c>
      <c r="K73" s="82">
        <v>1</v>
      </c>
      <c r="L73" s="81" t="s">
        <v>44</v>
      </c>
      <c r="N73" s="13">
        <f t="shared" si="0"/>
        <v>4</v>
      </c>
    </row>
    <row r="74" spans="2:14" ht="16" x14ac:dyDescent="0.2">
      <c r="B74" s="4">
        <v>53</v>
      </c>
      <c r="C74" s="5" t="s">
        <v>139</v>
      </c>
      <c r="D74" s="5" t="s">
        <v>140</v>
      </c>
      <c r="E74" s="27"/>
      <c r="F74" s="14"/>
      <c r="G74" s="113">
        <v>1</v>
      </c>
      <c r="H74" s="69" t="s">
        <v>36</v>
      </c>
      <c r="I74" s="10"/>
      <c r="J74" s="10"/>
      <c r="K74" s="10"/>
      <c r="L74" s="10"/>
      <c r="N74" s="13">
        <f t="shared" si="0"/>
        <v>1</v>
      </c>
    </row>
    <row r="75" spans="2:14" ht="16" x14ac:dyDescent="0.2">
      <c r="B75" s="4">
        <v>50</v>
      </c>
      <c r="C75" s="5" t="s">
        <v>141</v>
      </c>
      <c r="D75" s="5" t="s">
        <v>142</v>
      </c>
      <c r="E75" s="103">
        <v>1</v>
      </c>
      <c r="F75" s="104" t="s">
        <v>70</v>
      </c>
      <c r="G75" s="30">
        <v>1</v>
      </c>
      <c r="H75" s="26"/>
      <c r="I75" s="105">
        <v>1</v>
      </c>
      <c r="J75" s="106" t="s">
        <v>70</v>
      </c>
      <c r="K75" s="105">
        <v>1</v>
      </c>
      <c r="L75" s="107" t="s">
        <v>70</v>
      </c>
      <c r="N75" s="13">
        <v>3</v>
      </c>
    </row>
    <row r="76" spans="2:14" ht="16" x14ac:dyDescent="0.2">
      <c r="B76" s="4">
        <v>12</v>
      </c>
      <c r="C76" s="5" t="s">
        <v>143</v>
      </c>
      <c r="D76" s="5" t="s">
        <v>144</v>
      </c>
      <c r="E76" s="27"/>
      <c r="F76" s="14"/>
      <c r="G76" s="92">
        <v>1</v>
      </c>
      <c r="H76" s="93" t="s">
        <v>56</v>
      </c>
      <c r="I76" s="94">
        <v>1</v>
      </c>
      <c r="J76" s="95" t="s">
        <v>56</v>
      </c>
      <c r="K76" s="94">
        <v>1</v>
      </c>
      <c r="L76" s="93" t="s">
        <v>56</v>
      </c>
      <c r="N76" s="13">
        <f t="shared" ref="N76:N78" si="1">SUM(E76,G76,I76,K76)</f>
        <v>3</v>
      </c>
    </row>
    <row r="77" spans="2:14" ht="16" x14ac:dyDescent="0.2">
      <c r="B77" s="4">
        <v>51</v>
      </c>
      <c r="C77" s="5" t="s">
        <v>145</v>
      </c>
      <c r="D77" s="5" t="s">
        <v>146</v>
      </c>
      <c r="E77" s="19">
        <v>1</v>
      </c>
      <c r="F77" s="20" t="s">
        <v>13</v>
      </c>
      <c r="G77" s="30">
        <v>1</v>
      </c>
      <c r="H77" s="26"/>
      <c r="I77" s="25">
        <v>1</v>
      </c>
      <c r="J77" s="38"/>
      <c r="K77" s="25">
        <v>1</v>
      </c>
      <c r="L77" s="26"/>
      <c r="N77" s="13">
        <v>1</v>
      </c>
    </row>
    <row r="78" spans="2:14" ht="16" x14ac:dyDescent="0.2">
      <c r="B78" s="4">
        <v>24</v>
      </c>
      <c r="C78" s="5" t="s">
        <v>147</v>
      </c>
      <c r="D78" s="5" t="s">
        <v>148</v>
      </c>
      <c r="E78" s="27"/>
      <c r="F78" s="14"/>
      <c r="G78" s="110">
        <v>1</v>
      </c>
      <c r="H78" s="53" t="s">
        <v>30</v>
      </c>
      <c r="I78" s="51">
        <v>1</v>
      </c>
      <c r="J78" s="52" t="s">
        <v>30</v>
      </c>
      <c r="K78" s="10"/>
      <c r="L78" s="16"/>
      <c r="N78" s="13">
        <f t="shared" si="1"/>
        <v>2</v>
      </c>
    </row>
    <row r="79" spans="2:14" ht="16" x14ac:dyDescent="0.2">
      <c r="B79" s="4">
        <v>52</v>
      </c>
      <c r="C79" s="5" t="s">
        <v>149</v>
      </c>
      <c r="D79" s="5" t="s">
        <v>150</v>
      </c>
      <c r="E79" s="34">
        <v>1</v>
      </c>
      <c r="F79" s="35" t="s">
        <v>21</v>
      </c>
      <c r="G79" s="36">
        <v>1</v>
      </c>
      <c r="H79" s="37" t="s">
        <v>22</v>
      </c>
      <c r="I79" s="45">
        <v>1</v>
      </c>
      <c r="J79" s="46" t="s">
        <v>21</v>
      </c>
      <c r="K79" s="25">
        <v>1</v>
      </c>
      <c r="L79" s="26"/>
      <c r="N79" s="13">
        <v>3</v>
      </c>
    </row>
    <row r="81" spans="2:16" x14ac:dyDescent="0.2">
      <c r="E81" s="124">
        <f>SUM(E10:E79)</f>
        <v>34</v>
      </c>
      <c r="F81" s="118"/>
      <c r="G81" s="124">
        <f>SUM(G10,G13,G14,G16,G17,G18,G24,G25,G27,G30,G31,G34,G35,G36,G39,G41,G42,G43,G46,G50,G51,G52,G53,G56,G57,G58,G60,G61,G62,G64,G65,G66,G68,G70,G71,G73,G74,G76,G78,G79)</f>
        <v>40</v>
      </c>
      <c r="H81" s="118"/>
      <c r="I81" s="119">
        <f>SUM(I11,I12,I13,I15,I17,I18,I19,I20,I22,I24,I25,I26,I27,I28,I29,I30,I31,I33,I35,I37,I39,I41,I43,I44,I46,I48,I52,I53,I55,I56,I57,I58,I59,I60,I61,I63,I65,I66,I67,I68,I71,I72,I73,I75,I76,I78,I79)</f>
        <v>47</v>
      </c>
      <c r="J81" s="3"/>
      <c r="K81" s="119">
        <f>SUM(K10,K14,K15,K17,K18,K19,K20,K21,K22,K23,K24,K25,K27,K28,K30,K31,K33,K35,K36,K37,K38,K40,K41,K45,K46,K48,K49,K52,K53,K55,K57,K58,K59,K61,K62,K63,K65,K66,K68,K69,K70,K73,K75,K76)</f>
        <v>44</v>
      </c>
      <c r="M81" s="119">
        <f>SUM(E81,G81,I81,K81)</f>
        <v>165</v>
      </c>
      <c r="N81" s="119">
        <f>SUM(N10:N79)</f>
        <v>165</v>
      </c>
      <c r="P81" s="2"/>
    </row>
    <row r="82" spans="2:16" x14ac:dyDescent="0.2">
      <c r="G82" s="26">
        <f>SUM(G15,G19,G20,G22,G26,G28,G29,G33,G37,G44,G47,G55,G59,G67,G69,G75,G77)</f>
        <v>17</v>
      </c>
      <c r="I82" s="38">
        <f>SUM(I16,I36,I47,I51,I62,I77)</f>
        <v>6</v>
      </c>
      <c r="K82" s="38">
        <f>SUM(K13,K26,K71,K77,K79)</f>
        <v>5</v>
      </c>
      <c r="M82" s="38">
        <f>SUM(G82,I82,K82)</f>
        <v>28</v>
      </c>
    </row>
    <row r="84" spans="2:16" x14ac:dyDescent="0.2">
      <c r="B84" s="122" t="s">
        <v>153</v>
      </c>
      <c r="C84" s="122"/>
      <c r="D84" s="122"/>
      <c r="E84" s="123"/>
      <c r="F84" s="123"/>
      <c r="G84" s="123"/>
    </row>
    <row r="86" spans="2:16" x14ac:dyDescent="0.2">
      <c r="B86" s="126" t="s">
        <v>152</v>
      </c>
      <c r="C86" s="126"/>
      <c r="D86" s="126"/>
      <c r="E86" s="125"/>
      <c r="F86" s="125"/>
      <c r="G86" s="125"/>
    </row>
  </sheetData>
  <mergeCells count="14">
    <mergeCell ref="L8:L9"/>
    <mergeCell ref="N8:N9"/>
    <mergeCell ref="B8:B9"/>
    <mergeCell ref="C8:C9"/>
    <mergeCell ref="D8:D9"/>
    <mergeCell ref="E8:E9"/>
    <mergeCell ref="F8:F9"/>
    <mergeCell ref="G8:G9"/>
    <mergeCell ref="D2:I3"/>
    <mergeCell ref="C5:K6"/>
    <mergeCell ref="H8:H9"/>
    <mergeCell ref="I8:I9"/>
    <mergeCell ref="J8:J9"/>
    <mergeCell ref="K8:K9"/>
  </mergeCells>
  <phoneticPr fontId="14" type="noConversion"/>
  <pageMargins left="0.7" right="0.7" top="0.75" bottom="0.75" header="0.3" footer="0.3"/>
  <pageSetup paperSize="9" orientation="portrait" r:id="rId1"/>
  <ignoredErrors>
    <ignoredError sqref="E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Accumulative Tutor-Hours Taught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Rojas</dc:creator>
  <cp:lastModifiedBy>Martin Bucher</cp:lastModifiedBy>
  <dcterms:created xsi:type="dcterms:W3CDTF">2023-04-13T06:33:47Z</dcterms:created>
  <dcterms:modified xsi:type="dcterms:W3CDTF">2023-04-16T06:45:59Z</dcterms:modified>
</cp:coreProperties>
</file>